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5700" windowHeight="3696" activeTab="0"/>
  </bookViews>
  <sheets>
    <sheet name="CR_lpf" sheetId="1" r:id="rId1"/>
    <sheet name="f0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<sst xmlns="http://schemas.openxmlformats.org/spreadsheetml/2006/main" count="16" uniqueCount="14">
  <si>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周波数：Hz</t>
  </si>
  <si>
    <t>ゲイン：dB</t>
  </si>
  <si>
    <t>C0</t>
  </si>
  <si>
    <t>kΩ</t>
  </si>
  <si>
    <t>μF</t>
  </si>
  <si>
    <t>Hz</t>
  </si>
  <si>
    <t>R0</t>
  </si>
  <si>
    <t>周波数</t>
  </si>
  <si>
    <t>dB</t>
  </si>
  <si>
    <t>一時計算</t>
  </si>
  <si>
    <t>f0</t>
  </si>
  <si>
    <t>内に f0 と C0 を入れると　R0　を計算します。</t>
  </si>
  <si>
    <t>f0 と C0 から1次LPFの R0 を求め、グラフを描く</t>
  </si>
  <si>
    <t>[戻る]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</si>
</sst>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0E+00"/>
    <numFmt numFmtId="179" formatCode="0.00000_ "/>
    <numFmt numFmtId="180" formatCode="0.000_ "/>
    <numFmt numFmtId="181" formatCode="0.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"/>
    <numFmt numFmtId="187" formatCode="#,##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6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16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1次ローパス・フィルタ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1"/>
          <c:w val="0.86325"/>
          <c:h val="0.89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CR_lpf!$B$12:$B$29</c:f>
              <c:numCache/>
            </c:numRef>
          </c:xVal>
          <c:yVal>
            <c:numRef>
              <c:f>CR_lpf!$C$12:$C$29</c:f>
              <c:numCache/>
            </c:numRef>
          </c:yVal>
          <c:smooth val="1"/>
        </c:ser>
        <c:axId val="60992341"/>
        <c:axId val="12060158"/>
      </c:scatterChart>
      <c:valAx>
        <c:axId val="60992341"/>
        <c:scaling>
          <c:logBase val="10"/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周波数：Hz</a:t>
                </a:r>
              </a:p>
            </c:rich>
          </c:tx>
          <c:layout>
            <c:manualLayout>
              <c:xMode val="factor"/>
              <c:yMode val="factor"/>
              <c:x val="0.278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high"/>
        <c:crossAx val="12060158"/>
        <c:crosses val="autoZero"/>
        <c:crossBetween val="midCat"/>
        <c:dispUnits/>
      </c:valAx>
      <c:valAx>
        <c:axId val="1206015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減衰量：dB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0992341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'f0'!$C$8:$C$17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'f0'!$D$8:$D$17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1432559"/>
        <c:axId val="37348712"/>
      </c:scatterChart>
      <c:valAx>
        <c:axId val="4143255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48712"/>
        <c:crosses val="autoZero"/>
        <c:crossBetween val="midCat"/>
        <c:dispUnits/>
      </c:valAx>
      <c:valAx>
        <c:axId val="373487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432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'f0'!$C$24:$C$35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'f0'!$D$24:$D$35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594089"/>
        <c:axId val="5346802"/>
      </c:scatterChart>
      <c:valAx>
        <c:axId val="59408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6802"/>
        <c:crosses val="autoZero"/>
        <c:crossBetween val="midCat"/>
        <c:dispUnits/>
      </c:valAx>
      <c:valAx>
        <c:axId val="53468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0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'f0'!$C$24:$C$35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'f0'!$D$24:$D$35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48121219"/>
        <c:axId val="30437788"/>
      </c:scatterChart>
      <c:valAx>
        <c:axId val="48121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37788"/>
        <c:crosses val="autoZero"/>
        <c:crossBetween val="midCat"/>
        <c:dispUnits/>
      </c:valAx>
      <c:valAx>
        <c:axId val="30437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21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</xdr:row>
      <xdr:rowOff>76200</xdr:rowOff>
    </xdr:from>
    <xdr:to>
      <xdr:col>12</xdr:col>
      <xdr:colOff>590550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2419350" y="1895475"/>
        <a:ext cx="65246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57150</xdr:rowOff>
    </xdr:from>
    <xdr:to>
      <xdr:col>12</xdr:col>
      <xdr:colOff>276225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914775" y="914400"/>
        <a:ext cx="48577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21</xdr:row>
      <xdr:rowOff>104775</xdr:rowOff>
    </xdr:from>
    <xdr:to>
      <xdr:col>11</xdr:col>
      <xdr:colOff>476250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3429000" y="3581400"/>
        <a:ext cx="48577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37</xdr:row>
      <xdr:rowOff>95250</xdr:rowOff>
    </xdr:from>
    <xdr:to>
      <xdr:col>11</xdr:col>
      <xdr:colOff>495300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448050" y="6191250"/>
        <a:ext cx="48577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65348;&#65302;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F9" sqref="F9"/>
    </sheetView>
  </sheetViews>
  <sheetFormatPr defaultColWidth="9.00390625" defaultRowHeight="13.5"/>
  <cols>
    <col min="1" max="1" width="12.375" style="0" customWidth="1"/>
    <col min="2" max="2" width="7.50390625" style="0" customWidth="1"/>
    <col min="3" max="3" width="8.625" style="0" customWidth="1"/>
    <col min="4" max="4" width="9.125" style="0" bestFit="1" customWidth="1"/>
  </cols>
  <sheetData>
    <row r="1" spans="1:2" ht="22.5" customHeight="1">
      <c r="A1" s="13" t="s">
        <v>13</v>
      </c>
      <c r="B1" s="12" t="s">
        <v>12</v>
      </c>
    </row>
    <row r="2" ht="5.25" customHeight="1" thickBot="1">
      <c r="A2" s="12"/>
    </row>
    <row r="3" spans="2:3" ht="15" customHeight="1" thickBot="1">
      <c r="B3" s="9"/>
      <c r="C3" t="s">
        <v>11</v>
      </c>
    </row>
    <row r="4" ht="13.5" thickBot="1"/>
    <row r="5" spans="1:3" ht="16.5" thickBot="1">
      <c r="A5" s="11" t="s">
        <v>10</v>
      </c>
      <c r="B5" s="9">
        <v>100</v>
      </c>
      <c r="C5" t="s">
        <v>5</v>
      </c>
    </row>
    <row r="6" spans="1:3" ht="16.5" thickBot="1">
      <c r="A6" s="11" t="s">
        <v>2</v>
      </c>
      <c r="B6" s="10">
        <v>1</v>
      </c>
      <c r="C6" t="s">
        <v>4</v>
      </c>
    </row>
    <row r="7" spans="1:3" ht="15.75">
      <c r="A7" s="11" t="s">
        <v>6</v>
      </c>
      <c r="B7">
        <f>159/B6/B5</f>
        <v>1.59</v>
      </c>
      <c r="C7" t="s">
        <v>3</v>
      </c>
    </row>
    <row r="8" spans="3:4" ht="12.75">
      <c r="C8" s="1"/>
      <c r="D8" s="1"/>
    </row>
    <row r="9" spans="2:3" ht="12.75">
      <c r="B9" t="s">
        <v>2</v>
      </c>
      <c r="C9" s="1">
        <f>B6/1000000</f>
        <v>1E-06</v>
      </c>
    </row>
    <row r="10" spans="2:3" ht="12.75">
      <c r="B10" t="s">
        <v>6</v>
      </c>
      <c r="C10">
        <f>B7*1000</f>
        <v>1590</v>
      </c>
    </row>
    <row r="11" spans="1:3" ht="12.75">
      <c r="A11" s="7" t="s">
        <v>9</v>
      </c>
      <c r="B11" s="5" t="s">
        <v>7</v>
      </c>
      <c r="C11" s="5" t="s">
        <v>8</v>
      </c>
    </row>
    <row r="12" spans="1:3" ht="12.75">
      <c r="A12" s="8">
        <f>1/(2*PI()*B12*$C$9)</f>
        <v>1591549.4309189534</v>
      </c>
      <c r="B12" s="4">
        <v>0.1</v>
      </c>
      <c r="C12" s="6">
        <f>20*LOG(A12/SQRT(A12*A12+C$10*C$10))/LOG(10)</f>
        <v>-4.334490744464524E-06</v>
      </c>
    </row>
    <row r="13" spans="1:3" ht="12.75">
      <c r="A13" s="8">
        <f>1/(2*PI()*B13*$C$9)</f>
        <v>795774.7154594767</v>
      </c>
      <c r="B13" s="4">
        <v>0.2</v>
      </c>
      <c r="C13" s="6">
        <f>20*LOG(A13/SQRT(A13*A13+C$10*C$10))/LOG(10)</f>
        <v>-1.733793702123341E-05</v>
      </c>
    </row>
    <row r="14" spans="1:3" ht="12.75">
      <c r="A14" s="8">
        <f>1/(2*PI()*B14*$C$9)</f>
        <v>318309.8861837907</v>
      </c>
      <c r="B14" s="4">
        <v>0.5</v>
      </c>
      <c r="C14" s="6">
        <f>20*LOG(A14/SQRT(A14*A14+C$10*C$10))/LOG(10)</f>
        <v>-0.00010836097081754993</v>
      </c>
    </row>
    <row r="15" spans="1:4" ht="12.75">
      <c r="A15" s="8">
        <f>1/(2*PI()*B15*$C$9)</f>
        <v>159154.94309189534</v>
      </c>
      <c r="B15" s="4">
        <v>1</v>
      </c>
      <c r="C15" s="6">
        <f>20*LOG(A15/SQRT(A15*A15+C$10*C$10))/LOG(10)</f>
        <v>-0.00043342766190516686</v>
      </c>
      <c r="D15" s="1"/>
    </row>
    <row r="16" spans="1:4" ht="12.75">
      <c r="A16" s="8">
        <f aca="true" t="shared" si="0" ref="A16:A29">1/(2*PI()*B16*$C$9)</f>
        <v>79577.47154594767</v>
      </c>
      <c r="B16" s="4">
        <v>2</v>
      </c>
      <c r="C16" s="6">
        <f aca="true" t="shared" si="1" ref="C16:C29">20*LOG(A16/SQRT(A16*A16+C$10*C$10))/LOG(10)</f>
        <v>-0.0017334511704971381</v>
      </c>
      <c r="D16" s="1"/>
    </row>
    <row r="17" spans="1:4" ht="12.75">
      <c r="A17" s="8">
        <f t="shared" si="0"/>
        <v>31830.988618379073</v>
      </c>
      <c r="B17" s="4">
        <v>5</v>
      </c>
      <c r="C17" s="6">
        <f t="shared" si="1"/>
        <v>-0.01082273578500172</v>
      </c>
      <c r="D17" s="1"/>
    </row>
    <row r="18" spans="1:4" ht="12.75">
      <c r="A18" s="8">
        <f t="shared" si="0"/>
        <v>15915.494309189537</v>
      </c>
      <c r="B18" s="4">
        <v>10</v>
      </c>
      <c r="C18" s="6">
        <f t="shared" si="1"/>
        <v>-0.04313005472805208</v>
      </c>
      <c r="D18" s="1"/>
    </row>
    <row r="19" spans="1:4" ht="12.75">
      <c r="A19" s="8">
        <f t="shared" si="0"/>
        <v>7957.747154594768</v>
      </c>
      <c r="B19" s="4">
        <v>20</v>
      </c>
      <c r="C19" s="6">
        <f t="shared" si="1"/>
        <v>-0.1700083073016817</v>
      </c>
      <c r="D19" s="1"/>
    </row>
    <row r="20" spans="1:4" ht="12.75">
      <c r="A20" s="8">
        <f t="shared" si="0"/>
        <v>3183.098861837907</v>
      </c>
      <c r="B20" s="4">
        <v>50</v>
      </c>
      <c r="C20" s="6">
        <f t="shared" si="1"/>
        <v>-0.9674094187244092</v>
      </c>
      <c r="D20" s="1"/>
    </row>
    <row r="21" spans="1:4" ht="12.75">
      <c r="A21" s="8">
        <f t="shared" si="0"/>
        <v>1591.5494309189535</v>
      </c>
      <c r="B21" s="4">
        <v>100</v>
      </c>
      <c r="C21" s="6">
        <f t="shared" si="1"/>
        <v>-3.006071943492702</v>
      </c>
      <c r="D21" s="1"/>
    </row>
    <row r="22" spans="1:4" ht="12.75">
      <c r="A22" s="8">
        <f t="shared" si="0"/>
        <v>795.7747154594767</v>
      </c>
      <c r="B22" s="4">
        <v>200</v>
      </c>
      <c r="C22" s="6">
        <f t="shared" si="1"/>
        <v>-6.982933245174172</v>
      </c>
      <c r="D22" s="1"/>
    </row>
    <row r="23" spans="1:4" ht="12.75">
      <c r="A23" s="8">
        <f t="shared" si="0"/>
        <v>318.3098861837907</v>
      </c>
      <c r="B23" s="4">
        <v>500</v>
      </c>
      <c r="C23" s="6">
        <f t="shared" si="1"/>
        <v>-14.141599028453221</v>
      </c>
      <c r="D23" s="1"/>
    </row>
    <row r="24" spans="1:4" ht="12.75">
      <c r="A24" s="8">
        <f t="shared" si="0"/>
        <v>159.15494309189535</v>
      </c>
      <c r="B24" s="4">
        <v>1000</v>
      </c>
      <c r="C24" s="6">
        <f t="shared" si="1"/>
        <v>-20.03483743605426</v>
      </c>
      <c r="D24" s="1"/>
    </row>
    <row r="25" spans="1:4" ht="12.75">
      <c r="A25" s="8">
        <f t="shared" si="0"/>
        <v>79.57747154594767</v>
      </c>
      <c r="B25" s="4">
        <v>2000</v>
      </c>
      <c r="C25" s="6">
        <f t="shared" si="1"/>
        <v>-26.02300469790648</v>
      </c>
      <c r="D25" s="1"/>
    </row>
    <row r="26" spans="1:4" ht="12.75">
      <c r="A26" s="8">
        <f t="shared" si="0"/>
        <v>31.830988618379067</v>
      </c>
      <c r="B26" s="4">
        <v>5000</v>
      </c>
      <c r="C26" s="6">
        <f t="shared" si="1"/>
        <v>-33.97268015687746</v>
      </c>
      <c r="D26" s="1"/>
    </row>
    <row r="27" spans="1:4" ht="12.75">
      <c r="A27" s="8">
        <f t="shared" si="0"/>
        <v>15.915494309189533</v>
      </c>
      <c r="B27" s="4">
        <v>10000</v>
      </c>
      <c r="C27" s="6">
        <f t="shared" si="1"/>
        <v>-39.9919749730944</v>
      </c>
      <c r="D27" s="1"/>
    </row>
    <row r="28" spans="1:3" ht="12.75">
      <c r="A28" s="8">
        <f t="shared" si="0"/>
        <v>7.957747154594767</v>
      </c>
      <c r="B28" s="4">
        <v>20000</v>
      </c>
      <c r="C28" s="6">
        <f t="shared" si="1"/>
        <v>-46.01224855081878</v>
      </c>
    </row>
    <row r="29" spans="1:3" ht="12.75">
      <c r="A29" s="8">
        <f t="shared" si="0"/>
        <v>3.1830988618379075</v>
      </c>
      <c r="B29" s="4">
        <v>50000</v>
      </c>
      <c r="C29" s="6">
        <f t="shared" si="1"/>
        <v>-53.97095734590967</v>
      </c>
    </row>
  </sheetData>
  <hyperlinks>
    <hyperlink ref="A1" r:id="rId1" display="[戻る]"/>
  </hyperlinks>
  <printOptions/>
  <pageMargins left="0.75" right="0.75" top="1" bottom="1" header="0.512" footer="0.51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35"/>
  <sheetViews>
    <sheetView workbookViewId="0" topLeftCell="A25">
      <selection activeCell="C45" sqref="C45"/>
    </sheetView>
  </sheetViews>
  <sheetFormatPr defaultColWidth="9.00390625" defaultRowHeight="13.5"/>
  <cols>
    <col min="3" max="3" width="12.50390625" style="0" customWidth="1"/>
  </cols>
  <sheetData>
    <row r="8" spans="3:4" ht="12.75">
      <c r="C8">
        <v>1</v>
      </c>
      <c r="D8" s="2">
        <f aca="true" t="shared" si="0" ref="D8:D20">LOG(C8)/LOG(10)*20</f>
        <v>0</v>
      </c>
    </row>
    <row r="9" spans="3:4" ht="12.75">
      <c r="C9">
        <v>2</v>
      </c>
      <c r="D9" s="2">
        <f t="shared" si="0"/>
        <v>6.020599913279624</v>
      </c>
    </row>
    <row r="10" spans="3:4" ht="12.75">
      <c r="C10">
        <v>3</v>
      </c>
      <c r="D10" s="2">
        <f t="shared" si="0"/>
        <v>9.542425094393248</v>
      </c>
    </row>
    <row r="11" spans="3:4" ht="12.75">
      <c r="C11">
        <v>4</v>
      </c>
      <c r="D11" s="2">
        <f t="shared" si="0"/>
        <v>12.041199826559248</v>
      </c>
    </row>
    <row r="12" spans="3:4" ht="12.75">
      <c r="C12">
        <v>5</v>
      </c>
      <c r="D12" s="2">
        <f t="shared" si="0"/>
        <v>13.979400086720377</v>
      </c>
    </row>
    <row r="13" spans="3:4" ht="12.75">
      <c r="C13">
        <v>6</v>
      </c>
      <c r="D13" s="2">
        <f t="shared" si="0"/>
        <v>15.563025007672874</v>
      </c>
    </row>
    <row r="14" spans="3:4" ht="12.75">
      <c r="C14">
        <v>7</v>
      </c>
      <c r="D14" s="2">
        <f t="shared" si="0"/>
        <v>16.901960800285135</v>
      </c>
    </row>
    <row r="15" spans="3:4" ht="12.75">
      <c r="C15">
        <v>8</v>
      </c>
      <c r="D15" s="2">
        <f t="shared" si="0"/>
        <v>18.06179973983887</v>
      </c>
    </row>
    <row r="16" spans="3:4" ht="12.75">
      <c r="C16">
        <v>9</v>
      </c>
      <c r="D16" s="2">
        <f t="shared" si="0"/>
        <v>19.084850188786497</v>
      </c>
    </row>
    <row r="17" spans="3:4" ht="12.75">
      <c r="C17">
        <v>10</v>
      </c>
      <c r="D17" s="2">
        <f t="shared" si="0"/>
        <v>20</v>
      </c>
    </row>
    <row r="18" spans="3:4" ht="12.75">
      <c r="C18">
        <v>11</v>
      </c>
      <c r="D18" s="2">
        <f t="shared" si="0"/>
        <v>20.827853703164504</v>
      </c>
    </row>
    <row r="19" spans="3:4" ht="12.75">
      <c r="C19">
        <v>0.6</v>
      </c>
      <c r="D19" s="2">
        <f t="shared" si="0"/>
        <v>-4.436974992327128</v>
      </c>
    </row>
    <row r="20" spans="3:4" ht="12.75">
      <c r="C20">
        <v>0.3</v>
      </c>
      <c r="D20" s="2">
        <f t="shared" si="0"/>
        <v>-10.457574905606752</v>
      </c>
    </row>
    <row r="23" spans="3:4" ht="12.75">
      <c r="C23" s="3" t="s">
        <v>0</v>
      </c>
      <c r="D23" t="s">
        <v>1</v>
      </c>
    </row>
    <row r="24" spans="3:4" ht="12.75">
      <c r="C24">
        <v>1</v>
      </c>
      <c r="D24">
        <v>0</v>
      </c>
    </row>
    <row r="25" spans="3:4" ht="12.75">
      <c r="C25">
        <v>2</v>
      </c>
      <c r="D25">
        <v>12</v>
      </c>
    </row>
    <row r="26" spans="3:4" ht="12.75">
      <c r="C26">
        <v>5</v>
      </c>
      <c r="D26">
        <v>28</v>
      </c>
    </row>
    <row r="27" spans="3:4" ht="12.75">
      <c r="C27">
        <v>10</v>
      </c>
      <c r="D27">
        <v>40</v>
      </c>
    </row>
    <row r="28" spans="3:4" ht="12.75">
      <c r="C28">
        <v>20</v>
      </c>
      <c r="D28">
        <v>40</v>
      </c>
    </row>
    <row r="29" spans="3:4" ht="12.75">
      <c r="C29">
        <v>50</v>
      </c>
      <c r="D29">
        <v>40</v>
      </c>
    </row>
    <row r="30" spans="3:4" ht="12.75">
      <c r="C30">
        <v>100</v>
      </c>
      <c r="D30">
        <v>40</v>
      </c>
    </row>
    <row r="31" spans="3:4" ht="12.75">
      <c r="C31">
        <v>200</v>
      </c>
      <c r="D31">
        <v>34</v>
      </c>
    </row>
    <row r="32" spans="3:4" ht="12.75">
      <c r="C32">
        <v>500</v>
      </c>
      <c r="D32">
        <v>26</v>
      </c>
    </row>
    <row r="33" spans="3:4" ht="12.75">
      <c r="C33">
        <v>1000</v>
      </c>
      <c r="D33">
        <v>20</v>
      </c>
    </row>
    <row r="34" spans="3:4" ht="12.75">
      <c r="C34">
        <v>2000</v>
      </c>
      <c r="D34">
        <v>14</v>
      </c>
    </row>
    <row r="35" spans="3:4" ht="12.75">
      <c r="C35">
        <v>5000</v>
      </c>
      <c r="D35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おおしま</cp:lastModifiedBy>
  <dcterms:created xsi:type="dcterms:W3CDTF">1997-01-08T22:48:59Z</dcterms:created>
  <dcterms:modified xsi:type="dcterms:W3CDTF">2005-05-08T03:35:32Z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